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ahammain/Desktop/"/>
    </mc:Choice>
  </mc:AlternateContent>
  <xr:revisionPtr revIDLastSave="0" documentId="13_ncr:1_{E2F48865-7DCB-C148-981C-AA9C45B81DE8}" xr6:coauthVersionLast="47" xr6:coauthVersionMax="47" xr10:uidLastSave="{00000000-0000-0000-0000-000000000000}"/>
  <bookViews>
    <workbookView xWindow="0" yWindow="500" windowWidth="28800" windowHeight="16180" xr2:uid="{647D86FF-BC6E-8D41-953F-46F83CCA8676}"/>
  </bookViews>
  <sheets>
    <sheet name="Cash Flow &amp; Budget " sheetId="1" r:id="rId1"/>
  </sheets>
  <definedNames>
    <definedName name="_xlnm.Print_Area" localSheetId="0">'Cash Flow &amp; Budget 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9" i="1" s="1"/>
  <c r="H29" i="1"/>
  <c r="G29" i="1"/>
  <c r="F29" i="1"/>
  <c r="F30" i="1" s="1"/>
  <c r="I28" i="1"/>
  <c r="H23" i="1"/>
  <c r="G23" i="1"/>
  <c r="F23" i="1"/>
  <c r="I22" i="1"/>
  <c r="E22" i="1"/>
  <c r="E23" i="1" s="1"/>
  <c r="H6" i="1"/>
  <c r="E6" i="1"/>
  <c r="E5" i="1"/>
  <c r="I12" i="1"/>
  <c r="I8" i="1" l="1"/>
  <c r="I37" i="1"/>
  <c r="H38" i="1"/>
  <c r="G38" i="1"/>
  <c r="F38" i="1"/>
  <c r="E38" i="1"/>
  <c r="H30" i="1"/>
  <c r="G30" i="1"/>
  <c r="I23" i="1"/>
  <c r="H19" i="1"/>
  <c r="G19" i="1"/>
  <c r="I18" i="1"/>
  <c r="I17" i="1"/>
  <c r="H13" i="1"/>
  <c r="G13" i="1"/>
  <c r="F13" i="1"/>
  <c r="I5" i="1"/>
  <c r="F9" i="1"/>
  <c r="E30" i="1"/>
  <c r="I36" i="1"/>
  <c r="I35" i="1"/>
  <c r="H9" i="1"/>
  <c r="G9" i="1"/>
  <c r="I3" i="1"/>
  <c r="I7" i="1"/>
  <c r="I6" i="1"/>
  <c r="I30" i="1" l="1"/>
  <c r="I38" i="1"/>
  <c r="I13" i="1"/>
  <c r="I19" i="1"/>
  <c r="H41" i="1"/>
  <c r="G41" i="1"/>
  <c r="F19" i="1"/>
  <c r="E13" i="1"/>
  <c r="I4" i="1"/>
  <c r="I9" i="1" s="1"/>
  <c r="E19" i="1"/>
  <c r="I41" i="1" l="1"/>
  <c r="E41" i="1"/>
  <c r="F41" i="1"/>
</calcChain>
</file>

<file path=xl/sharedStrings.xml><?xml version="1.0" encoding="utf-8"?>
<sst xmlns="http://schemas.openxmlformats.org/spreadsheetml/2006/main" count="82" uniqueCount="36">
  <si>
    <t xml:space="preserve"> </t>
  </si>
  <si>
    <t xml:space="preserve">Loreburne Centre </t>
  </si>
  <si>
    <t xml:space="preserve">TOTAL </t>
  </si>
  <si>
    <t xml:space="preserve">Artistic Fees </t>
  </si>
  <si>
    <t>Loreburne Centre  (£150 per day)</t>
  </si>
  <si>
    <t xml:space="preserve">Revenue costs for programme </t>
  </si>
  <si>
    <t xml:space="preserve">Midsteeple Quarter </t>
  </si>
  <si>
    <t xml:space="preserve">Big Burns Supper </t>
  </si>
  <si>
    <t>Nov</t>
  </si>
  <si>
    <t>Dec</t>
  </si>
  <si>
    <t xml:space="preserve">Jan </t>
  </si>
  <si>
    <t xml:space="preserve">Period </t>
  </si>
  <si>
    <t xml:space="preserve">Management , promotion and delivery  (£250 per day) </t>
  </si>
  <si>
    <t>COST: Infrastructural costs  (capital)</t>
  </si>
  <si>
    <t>COST:  Artistic &amp; Presentation fees</t>
  </si>
  <si>
    <t xml:space="preserve">COST: Management </t>
  </si>
  <si>
    <t xml:space="preserve">Demonstration kitchen </t>
  </si>
  <si>
    <t xml:space="preserve">Build costs </t>
  </si>
  <si>
    <t xml:space="preserve">COST: Venue costs </t>
  </si>
  <si>
    <t>Support of  1 months of  space (£200 per day)</t>
  </si>
  <si>
    <t xml:space="preserve">Technical </t>
  </si>
  <si>
    <t xml:space="preserve">Technical costs for 20 performances </t>
  </si>
  <si>
    <t>20  Performances  (£150 per event)</t>
  </si>
  <si>
    <t xml:space="preserve">The Smithy &amp; The Press </t>
  </si>
  <si>
    <t xml:space="preserve">Unit B &amp; Unit 35 </t>
  </si>
  <si>
    <t>Midteeple Quarter (£200 per day)</t>
  </si>
  <si>
    <t xml:space="preserve">Scotland ♡ Local </t>
  </si>
  <si>
    <t xml:space="preserve">Scot ♡ Local </t>
  </si>
  <si>
    <t xml:space="preserve">COST:Promotion </t>
  </si>
  <si>
    <t xml:space="preserve">Digital Advertising </t>
  </si>
  <si>
    <t xml:space="preserve">Print Campaign </t>
  </si>
  <si>
    <t xml:space="preserve">On Street Campaign </t>
  </si>
  <si>
    <t>Facebook promotion for audience building</t>
  </si>
  <si>
    <t xml:space="preserve">20,000 door drop of printed flyer </t>
  </si>
  <si>
    <t xml:space="preserve">On street corex printing </t>
  </si>
  <si>
    <t xml:space="preserve">Discover Dumfries &amp; Galloway @Big Burns Supper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</si>
</sst>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_-[$£-809]* #,##0.00_-;\-[$£-809]* #,##0.00_-;_-[$£-809]* &quot;-&quot;??_-;_-@_-"/>
  </numFmts>
  <fonts count="15" x14ac:knownFonts="1">
    <font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Geneva"/>
      <family val="2"/>
    </font>
    <font>
      <b/>
      <sz val="11"/>
      <color rgb="FF0070C0"/>
      <name val="Geneva"/>
      <family val="2"/>
    </font>
    <font>
      <b/>
      <sz val="11"/>
      <color theme="1"/>
      <name val="Geneva"/>
      <family val="2"/>
    </font>
    <font>
      <sz val="11"/>
      <color theme="0" tint="-0.499984740745262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B0F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double">
        <color theme="1"/>
      </bottom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5" fillId="2" borderId="0" xfId="0" applyNumberFormat="1" applyFont="1" applyFill="1" applyBorder="1"/>
    <xf numFmtId="164" fontId="7" fillId="2" borderId="0" xfId="0" applyNumberFormat="1" applyFont="1" applyFill="1" applyBorder="1"/>
    <xf numFmtId="164" fontId="2" fillId="2" borderId="3" xfId="0" applyNumberFormat="1" applyFont="1" applyFill="1" applyBorder="1"/>
    <xf numFmtId="164" fontId="6" fillId="2" borderId="3" xfId="0" applyNumberFormat="1" applyFont="1" applyFill="1" applyBorder="1"/>
    <xf numFmtId="164" fontId="5" fillId="2" borderId="0" xfId="0" applyNumberFormat="1" applyFont="1" applyFill="1"/>
    <xf numFmtId="164" fontId="5" fillId="2" borderId="0" xfId="1" applyNumberFormat="1" applyFont="1" applyFill="1" applyAlignment="1">
      <alignment horizontal="left"/>
    </xf>
    <xf numFmtId="164" fontId="5" fillId="2" borderId="0" xfId="1" applyNumberFormat="1" applyFont="1" applyFill="1"/>
    <xf numFmtId="164" fontId="5" fillId="2" borderId="0" xfId="2" applyNumberFormat="1" applyFont="1" applyFill="1" applyBorder="1"/>
    <xf numFmtId="164" fontId="7" fillId="2" borderId="0" xfId="0" applyNumberFormat="1" applyFont="1" applyFill="1"/>
    <xf numFmtId="164" fontId="7" fillId="2" borderId="1" xfId="0" applyNumberFormat="1" applyFont="1" applyFill="1" applyBorder="1"/>
    <xf numFmtId="164" fontId="8" fillId="2" borderId="0" xfId="0" applyNumberFormat="1" applyFont="1" applyFill="1"/>
    <xf numFmtId="164" fontId="8" fillId="2" borderId="1" xfId="0" applyNumberFormat="1" applyFont="1" applyFill="1" applyBorder="1"/>
    <xf numFmtId="164" fontId="8" fillId="2" borderId="2" xfId="0" applyNumberFormat="1" applyFont="1" applyFill="1" applyBorder="1"/>
    <xf numFmtId="164" fontId="7" fillId="2" borderId="2" xfId="0" applyNumberFormat="1" applyFont="1" applyFill="1" applyBorder="1"/>
    <xf numFmtId="164" fontId="9" fillId="2" borderId="0" xfId="1" applyNumberFormat="1" applyFont="1" applyFill="1"/>
    <xf numFmtId="164" fontId="11" fillId="2" borderId="0" xfId="1" applyNumberFormat="1" applyFont="1" applyFill="1"/>
    <xf numFmtId="164" fontId="12" fillId="2" borderId="3" xfId="0" applyNumberFormat="1" applyFont="1" applyFill="1" applyBorder="1"/>
    <xf numFmtId="164" fontId="11" fillId="2" borderId="0" xfId="1" applyNumberFormat="1" applyFont="1" applyFill="1" applyBorder="1"/>
    <xf numFmtId="164" fontId="7" fillId="2" borderId="3" xfId="0" applyNumberFormat="1" applyFont="1" applyFill="1" applyBorder="1"/>
    <xf numFmtId="164" fontId="7" fillId="2" borderId="0" xfId="0" applyNumberFormat="1" applyFont="1" applyFill="1" applyAlignment="1">
      <alignment horizontal="center"/>
    </xf>
    <xf numFmtId="164" fontId="13" fillId="2" borderId="2" xfId="0" applyNumberFormat="1" applyFont="1" applyFill="1" applyBorder="1"/>
    <xf numFmtId="164" fontId="14" fillId="2" borderId="3" xfId="0" applyNumberFormat="1" applyFont="1" applyFill="1" applyBorder="1"/>
    <xf numFmtId="164" fontId="2" fillId="2" borderId="5" xfId="0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4" fontId="10" fillId="2" borderId="0" xfId="1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164" fontId="1" fillId="2" borderId="4" xfId="0" applyNumberFormat="1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8F842A2A-0960-E44E-8298-0D1CFE0A4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FBBC-72DF-8743-B333-9070AFAB55AB}">
  <dimension ref="A1:M45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M8" sqref="M8"/>
    </sheetView>
  </sheetViews>
  <sheetFormatPr baseColWidth="10" defaultRowHeight="15" x14ac:dyDescent="0.2"/>
  <cols>
    <col min="1" max="1" width="10.83203125" style="11"/>
    <col min="2" max="2" width="2.1640625" style="11" customWidth="1"/>
    <col min="3" max="3" width="31.5" style="11" customWidth="1"/>
    <col min="4" max="4" width="44" style="11" customWidth="1"/>
    <col min="5" max="5" width="19.33203125" style="11" customWidth="1"/>
    <col min="6" max="8" width="11.5" style="11" bestFit="1" customWidth="1"/>
    <col min="9" max="9" width="12.33203125" style="11" customWidth="1"/>
    <col min="10" max="16384" width="10.83203125" style="11"/>
  </cols>
  <sheetData>
    <row r="1" spans="1:13" x14ac:dyDescent="0.2">
      <c r="C1" s="29" t="s">
        <v>35</v>
      </c>
      <c r="D1" s="29"/>
      <c r="F1" s="30" t="s">
        <v>11</v>
      </c>
      <c r="G1" s="30"/>
      <c r="H1" s="30"/>
      <c r="I1" s="4"/>
    </row>
    <row r="2" spans="1:13" ht="16" thickBot="1" x14ac:dyDescent="0.25">
      <c r="E2" s="1"/>
      <c r="F2" s="25" t="s">
        <v>8</v>
      </c>
      <c r="G2" s="25" t="s">
        <v>9</v>
      </c>
      <c r="H2" s="25" t="s">
        <v>10</v>
      </c>
      <c r="I2" s="4"/>
    </row>
    <row r="3" spans="1:13" ht="16" thickTop="1" x14ac:dyDescent="0.2">
      <c r="A3" s="12" t="s">
        <v>0</v>
      </c>
      <c r="C3" s="7" t="s">
        <v>26</v>
      </c>
      <c r="D3" s="7" t="s">
        <v>5</v>
      </c>
      <c r="E3" s="7">
        <v>15000</v>
      </c>
      <c r="F3" s="3">
        <v>15000</v>
      </c>
      <c r="G3" s="3" t="s">
        <v>0</v>
      </c>
      <c r="H3" s="3" t="s">
        <v>0</v>
      </c>
      <c r="I3" s="3">
        <f t="shared" ref="I3:I8" si="0">SUM(F3:H3)</f>
        <v>15000</v>
      </c>
    </row>
    <row r="4" spans="1:13" x14ac:dyDescent="0.2">
      <c r="A4" s="12"/>
      <c r="C4" s="7" t="s">
        <v>6</v>
      </c>
      <c r="D4" s="7" t="s">
        <v>19</v>
      </c>
      <c r="E4" s="7">
        <f>200*31</f>
        <v>6200</v>
      </c>
      <c r="F4" s="3" t="s">
        <v>0</v>
      </c>
      <c r="G4" s="3" t="s">
        <v>0</v>
      </c>
      <c r="H4" s="3">
        <v>6200</v>
      </c>
      <c r="I4" s="3">
        <f t="shared" si="0"/>
        <v>6200</v>
      </c>
    </row>
    <row r="5" spans="1:13" x14ac:dyDescent="0.2">
      <c r="A5" s="14"/>
      <c r="B5" s="13"/>
      <c r="C5" s="7" t="s">
        <v>7</v>
      </c>
      <c r="D5" s="7" t="s">
        <v>12</v>
      </c>
      <c r="E5" s="7">
        <f>250 *40</f>
        <v>10000</v>
      </c>
      <c r="F5" s="3">
        <v>10000</v>
      </c>
      <c r="G5" s="3" t="s">
        <v>0</v>
      </c>
      <c r="H5" s="3" t="s">
        <v>0</v>
      </c>
      <c r="I5" s="3">
        <f t="shared" si="0"/>
        <v>10000</v>
      </c>
    </row>
    <row r="6" spans="1:13" x14ac:dyDescent="0.2">
      <c r="A6" s="14"/>
      <c r="B6" s="13"/>
      <c r="C6" s="7" t="s">
        <v>1</v>
      </c>
      <c r="D6" s="7" t="s">
        <v>19</v>
      </c>
      <c r="E6" s="7">
        <f>28*200</f>
        <v>5600</v>
      </c>
      <c r="F6" s="3" t="s">
        <v>0</v>
      </c>
      <c r="G6" s="3" t="s">
        <v>0</v>
      </c>
      <c r="H6" s="7">
        <f>28*200</f>
        <v>5600</v>
      </c>
      <c r="I6" s="3">
        <f t="shared" si="0"/>
        <v>5600</v>
      </c>
    </row>
    <row r="7" spans="1:13" x14ac:dyDescent="0.2">
      <c r="A7" s="14"/>
      <c r="B7" s="13"/>
      <c r="C7" s="7" t="s">
        <v>0</v>
      </c>
      <c r="D7" s="7" t="s">
        <v>0</v>
      </c>
      <c r="E7" s="7" t="s">
        <v>0</v>
      </c>
      <c r="F7" s="3"/>
      <c r="G7" s="3" t="s">
        <v>0</v>
      </c>
      <c r="H7" s="3"/>
      <c r="I7" s="3">
        <f t="shared" si="0"/>
        <v>0</v>
      </c>
    </row>
    <row r="8" spans="1:13" x14ac:dyDescent="0.2">
      <c r="A8" s="14"/>
      <c r="B8" s="13"/>
      <c r="C8" s="13"/>
      <c r="D8" s="13"/>
      <c r="E8" s="13"/>
      <c r="F8" s="4"/>
      <c r="G8" s="4"/>
      <c r="H8" s="4"/>
      <c r="I8" s="4">
        <f t="shared" si="0"/>
        <v>0</v>
      </c>
      <c r="M8" s="11" t="s">
        <v>0</v>
      </c>
    </row>
    <row r="9" spans="1:13" ht="16" thickBot="1" x14ac:dyDescent="0.25">
      <c r="A9" s="14"/>
      <c r="B9" s="13"/>
      <c r="C9" s="15"/>
      <c r="D9" s="15"/>
      <c r="E9" s="23">
        <f>SUM(E3:E8)</f>
        <v>36800</v>
      </c>
      <c r="F9" s="21">
        <f>SUM(F3:F8)</f>
        <v>25000</v>
      </c>
      <c r="G9" s="21">
        <f>SUM(G3:G8)</f>
        <v>0</v>
      </c>
      <c r="H9" s="21">
        <f>SUM(H3:H8)</f>
        <v>11800</v>
      </c>
      <c r="I9" s="5">
        <f>SUM(I3:I8)</f>
        <v>36800</v>
      </c>
      <c r="J9" s="3"/>
    </row>
    <row r="10" spans="1:13" ht="16" thickTop="1" x14ac:dyDescent="0.2">
      <c r="A10" s="14"/>
      <c r="B10" s="13"/>
      <c r="C10" s="13" t="s">
        <v>0</v>
      </c>
      <c r="D10" s="13" t="s">
        <v>0</v>
      </c>
      <c r="E10" s="13" t="s">
        <v>0</v>
      </c>
    </row>
    <row r="11" spans="1:13" ht="16" x14ac:dyDescent="0.25">
      <c r="A11" s="17"/>
      <c r="B11" s="17"/>
      <c r="C11" s="28" t="s">
        <v>13</v>
      </c>
      <c r="D11" s="28"/>
      <c r="E11" s="18"/>
    </row>
    <row r="12" spans="1:13" ht="16" x14ac:dyDescent="0.25">
      <c r="A12" s="7" t="s">
        <v>27</v>
      </c>
      <c r="B12" s="17"/>
      <c r="C12" s="7" t="s">
        <v>16</v>
      </c>
      <c r="D12" s="8" t="s">
        <v>17</v>
      </c>
      <c r="E12" s="9">
        <v>2000</v>
      </c>
      <c r="F12" s="7" t="s">
        <v>0</v>
      </c>
      <c r="G12" s="7">
        <v>2000</v>
      </c>
      <c r="H12" s="7"/>
      <c r="I12" s="7">
        <f>SUM(F12:H12)</f>
        <v>2000</v>
      </c>
    </row>
    <row r="13" spans="1:13" ht="16" thickBot="1" x14ac:dyDescent="0.25">
      <c r="E13" s="5">
        <f>SUM(E12:E12)</f>
        <v>2000</v>
      </c>
      <c r="F13" s="19">
        <f>SUM(F12:F12)</f>
        <v>0</v>
      </c>
      <c r="G13" s="19">
        <f>SUM(G12:G12)</f>
        <v>2000</v>
      </c>
      <c r="H13" s="19">
        <f>SUM(H12:H12)</f>
        <v>0</v>
      </c>
      <c r="I13" s="5">
        <f>SUM(I12:I12)</f>
        <v>2000</v>
      </c>
      <c r="J13" s="4"/>
    </row>
    <row r="14" spans="1:13" ht="16" thickTop="1" x14ac:dyDescent="0.2">
      <c r="E14" s="4"/>
      <c r="F14" s="4"/>
      <c r="G14" s="4"/>
      <c r="H14" s="4"/>
      <c r="I14" s="4"/>
      <c r="J14" s="4"/>
      <c r="L14" s="1"/>
    </row>
    <row r="15" spans="1:13" x14ac:dyDescent="0.2">
      <c r="E15" s="4"/>
      <c r="F15" s="4"/>
      <c r="G15" s="4"/>
      <c r="H15" s="4"/>
      <c r="I15" s="4"/>
      <c r="J15" s="4"/>
    </row>
    <row r="16" spans="1:13" ht="16" x14ac:dyDescent="0.25">
      <c r="C16" s="28" t="s">
        <v>14</v>
      </c>
      <c r="D16" s="28"/>
      <c r="E16" s="20"/>
      <c r="F16" s="4"/>
      <c r="G16" s="4"/>
      <c r="H16" s="4"/>
      <c r="I16" s="4"/>
      <c r="J16" s="4"/>
    </row>
    <row r="17" spans="1:10" x14ac:dyDescent="0.2">
      <c r="A17" s="7" t="s">
        <v>27</v>
      </c>
      <c r="C17" s="7" t="s">
        <v>3</v>
      </c>
      <c r="D17" s="8" t="s">
        <v>22</v>
      </c>
      <c r="E17" s="9">
        <v>3000</v>
      </c>
      <c r="F17" s="7" t="s">
        <v>0</v>
      </c>
      <c r="G17" s="7" t="s">
        <v>0</v>
      </c>
      <c r="H17" s="7">
        <v>3000</v>
      </c>
      <c r="I17" s="7">
        <f t="shared" ref="I17:I18" si="1">SUM(F17:H17)</f>
        <v>3000</v>
      </c>
      <c r="J17" s="4"/>
    </row>
    <row r="18" spans="1:10" x14ac:dyDescent="0.2">
      <c r="A18" s="7" t="s">
        <v>27</v>
      </c>
      <c r="C18" s="8" t="s">
        <v>20</v>
      </c>
      <c r="D18" s="8" t="s">
        <v>21</v>
      </c>
      <c r="E18" s="10">
        <v>2000</v>
      </c>
      <c r="F18" s="7" t="s">
        <v>0</v>
      </c>
      <c r="G18" s="7" t="s">
        <v>0</v>
      </c>
      <c r="H18" s="7">
        <v>2000</v>
      </c>
      <c r="I18" s="7">
        <f t="shared" si="1"/>
        <v>2000</v>
      </c>
      <c r="J18" s="4"/>
    </row>
    <row r="19" spans="1:10" ht="16" thickBot="1" x14ac:dyDescent="0.25">
      <c r="C19" s="13"/>
      <c r="E19" s="5">
        <f>SUM(E17:E18)</f>
        <v>5000</v>
      </c>
      <c r="F19" s="19">
        <f>SUM(F17:F18)</f>
        <v>0</v>
      </c>
      <c r="G19" s="19">
        <f>SUM(G17:G18)</f>
        <v>0</v>
      </c>
      <c r="H19" s="19">
        <f>SUM(H17:H18)</f>
        <v>5000</v>
      </c>
      <c r="I19" s="5">
        <f>SUM(I17:I18)</f>
        <v>5000</v>
      </c>
      <c r="J19" s="4"/>
    </row>
    <row r="20" spans="1:10" ht="16" thickTop="1" x14ac:dyDescent="0.2">
      <c r="E20" s="4"/>
      <c r="F20" s="4"/>
      <c r="G20" s="4"/>
      <c r="H20" s="4"/>
      <c r="I20" s="4"/>
      <c r="J20" s="4"/>
    </row>
    <row r="21" spans="1:10" ht="16" x14ac:dyDescent="0.25">
      <c r="C21" s="28" t="s">
        <v>15</v>
      </c>
      <c r="D21" s="28"/>
      <c r="E21" s="20"/>
      <c r="F21" s="4"/>
      <c r="G21" s="4"/>
      <c r="H21" s="4"/>
      <c r="I21" s="4"/>
      <c r="J21" s="4"/>
    </row>
    <row r="22" spans="1:10" x14ac:dyDescent="0.2">
      <c r="A22" s="7"/>
      <c r="C22" s="7" t="s">
        <v>7</v>
      </c>
      <c r="D22" s="7" t="s">
        <v>12</v>
      </c>
      <c r="E22" s="7">
        <f>250 *40</f>
        <v>10000</v>
      </c>
      <c r="F22" s="3">
        <v>10000</v>
      </c>
      <c r="G22" s="3" t="s">
        <v>0</v>
      </c>
      <c r="H22" s="3" t="s">
        <v>0</v>
      </c>
      <c r="I22" s="3">
        <f t="shared" ref="I22" si="2">SUM(F22:H22)</f>
        <v>10000</v>
      </c>
      <c r="J22" s="4"/>
    </row>
    <row r="23" spans="1:10" ht="16" thickBot="1" x14ac:dyDescent="0.25">
      <c r="C23" s="7"/>
      <c r="E23" s="6">
        <f>SUM(E22:E22)</f>
        <v>10000</v>
      </c>
      <c r="F23" s="19">
        <f>SUM(F22:F22)</f>
        <v>10000</v>
      </c>
      <c r="G23" s="19">
        <f>SUM(G22:G22)</f>
        <v>0</v>
      </c>
      <c r="H23" s="19">
        <f>SUM(H22:H22)</f>
        <v>0</v>
      </c>
      <c r="I23" s="5">
        <f>SUM(I22:I22)</f>
        <v>10000</v>
      </c>
      <c r="J23" s="4"/>
    </row>
    <row r="24" spans="1:10" ht="16" thickTop="1" x14ac:dyDescent="0.2">
      <c r="E24" s="4"/>
      <c r="F24" s="4"/>
      <c r="G24" s="4"/>
      <c r="H24" s="4"/>
      <c r="I24" s="4"/>
      <c r="J24" s="4"/>
    </row>
    <row r="25" spans="1:10" ht="16" x14ac:dyDescent="0.25">
      <c r="D25" s="26"/>
      <c r="E25" s="4"/>
      <c r="F25" s="4"/>
      <c r="G25" s="4"/>
      <c r="H25" s="4"/>
      <c r="I25" s="4"/>
      <c r="J25" s="4"/>
    </row>
    <row r="26" spans="1:10" ht="16" x14ac:dyDescent="0.25">
      <c r="C26" s="26" t="s">
        <v>18</v>
      </c>
      <c r="D26" s="8" t="s">
        <v>0</v>
      </c>
      <c r="E26" s="7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/>
    </row>
    <row r="27" spans="1:10" ht="16" x14ac:dyDescent="0.25">
      <c r="C27" s="26"/>
      <c r="D27" s="8"/>
      <c r="E27" s="7"/>
      <c r="F27" s="4"/>
      <c r="G27" s="4"/>
      <c r="H27" s="4"/>
      <c r="I27" s="4"/>
      <c r="J27" s="4"/>
    </row>
    <row r="28" spans="1:10" x14ac:dyDescent="0.2">
      <c r="C28" s="7" t="s">
        <v>23</v>
      </c>
      <c r="D28" s="8" t="s">
        <v>25</v>
      </c>
      <c r="E28" s="7">
        <v>6200</v>
      </c>
      <c r="F28" s="4" t="s">
        <v>0</v>
      </c>
      <c r="G28" s="4" t="s">
        <v>0</v>
      </c>
      <c r="H28" s="4">
        <v>6200</v>
      </c>
      <c r="I28" s="4">
        <f>SUM(F28:H28)</f>
        <v>6200</v>
      </c>
      <c r="J28" s="4"/>
    </row>
    <row r="29" spans="1:10" x14ac:dyDescent="0.2">
      <c r="C29" s="8" t="s">
        <v>24</v>
      </c>
      <c r="D29" s="8" t="s">
        <v>4</v>
      </c>
      <c r="E29" s="4">
        <v>5600</v>
      </c>
      <c r="F29" s="4">
        <f>5600/3</f>
        <v>1866.6666666666667</v>
      </c>
      <c r="G29" s="4">
        <f>5600/3</f>
        <v>1866.6666666666667</v>
      </c>
      <c r="H29" s="4">
        <f>5600/3</f>
        <v>1866.6666666666667</v>
      </c>
      <c r="I29" s="4">
        <v>5600</v>
      </c>
      <c r="J29" s="4"/>
    </row>
    <row r="30" spans="1:10" ht="16" thickBot="1" x14ac:dyDescent="0.25">
      <c r="C30" s="8"/>
      <c r="D30" s="7"/>
      <c r="E30" s="6">
        <f>SUM(E26:E29)</f>
        <v>11800</v>
      </c>
      <c r="F30" s="24">
        <f>SUM(F26:F29)</f>
        <v>1866.6666666666667</v>
      </c>
      <c r="G30" s="24">
        <f>SUM(G26:G29)</f>
        <v>1866.6666666666667</v>
      </c>
      <c r="H30" s="24">
        <f>SUM(H26:H29)</f>
        <v>8066.666666666667</v>
      </c>
      <c r="I30" s="5">
        <f>SUM(I26:I29)</f>
        <v>11800</v>
      </c>
      <c r="J30" s="4"/>
    </row>
    <row r="31" spans="1:10" ht="16" thickTop="1" x14ac:dyDescent="0.2">
      <c r="C31" s="8"/>
      <c r="D31" s="7"/>
      <c r="E31" s="3"/>
      <c r="F31" s="4"/>
      <c r="G31" s="4"/>
      <c r="H31" s="4"/>
      <c r="I31" s="4"/>
      <c r="J31" s="4"/>
    </row>
    <row r="32" spans="1:10" x14ac:dyDescent="0.2">
      <c r="C32" s="8"/>
      <c r="D32" s="7"/>
      <c r="E32" s="3"/>
      <c r="F32" s="4"/>
      <c r="G32" s="4"/>
      <c r="H32" s="4"/>
      <c r="I32" s="4"/>
      <c r="J32" s="4"/>
    </row>
    <row r="33" spans="1:10" ht="16" x14ac:dyDescent="0.25">
      <c r="C33" s="8"/>
      <c r="D33" s="26"/>
      <c r="E33" s="4"/>
      <c r="F33" s="4"/>
      <c r="G33" s="4"/>
      <c r="H33" s="4"/>
      <c r="I33" s="4"/>
      <c r="J33" s="4"/>
    </row>
    <row r="34" spans="1:10" ht="16" x14ac:dyDescent="0.25">
      <c r="C34" s="26" t="s">
        <v>28</v>
      </c>
      <c r="D34" s="8" t="s">
        <v>0</v>
      </c>
      <c r="E34" s="9" t="s">
        <v>0</v>
      </c>
      <c r="F34" s="4" t="s">
        <v>0</v>
      </c>
      <c r="G34" s="4" t="s">
        <v>0</v>
      </c>
      <c r="H34" s="4"/>
      <c r="I34" s="4"/>
      <c r="J34" s="4"/>
    </row>
    <row r="35" spans="1:10" x14ac:dyDescent="0.2">
      <c r="A35" s="7" t="s">
        <v>27</v>
      </c>
      <c r="C35" s="7" t="s">
        <v>29</v>
      </c>
      <c r="D35" s="8" t="s">
        <v>32</v>
      </c>
      <c r="E35" s="4">
        <v>1490</v>
      </c>
      <c r="F35" s="4" t="s">
        <v>0</v>
      </c>
      <c r="G35" s="4" t="s">
        <v>0</v>
      </c>
      <c r="H35" s="4">
        <v>1490</v>
      </c>
      <c r="I35" s="4">
        <f>SUM(F35:H35)</f>
        <v>1490</v>
      </c>
      <c r="J35" s="4"/>
    </row>
    <row r="36" spans="1:10" x14ac:dyDescent="0.2">
      <c r="A36" s="7" t="s">
        <v>27</v>
      </c>
      <c r="C36" s="8" t="s">
        <v>30</v>
      </c>
      <c r="D36" s="7" t="s">
        <v>33</v>
      </c>
      <c r="E36" s="3">
        <v>5675</v>
      </c>
      <c r="F36" s="4" t="s">
        <v>0</v>
      </c>
      <c r="G36" s="4">
        <v>5675</v>
      </c>
      <c r="H36" s="4"/>
      <c r="I36" s="4">
        <f>SUM(F36:H36)</f>
        <v>5675</v>
      </c>
      <c r="J36" s="4"/>
    </row>
    <row r="37" spans="1:10" x14ac:dyDescent="0.2">
      <c r="A37" s="7" t="s">
        <v>27</v>
      </c>
      <c r="C37" s="8" t="s">
        <v>31</v>
      </c>
      <c r="D37" s="7" t="s">
        <v>34</v>
      </c>
      <c r="E37" s="3">
        <v>835</v>
      </c>
      <c r="F37" s="4">
        <v>835</v>
      </c>
      <c r="G37" s="4"/>
      <c r="H37" s="4"/>
      <c r="I37" s="4">
        <f>SUM(F37:H37)</f>
        <v>835</v>
      </c>
      <c r="J37" s="4"/>
    </row>
    <row r="38" spans="1:10" ht="16" thickBot="1" x14ac:dyDescent="0.25">
      <c r="C38" s="8"/>
      <c r="D38" s="7"/>
      <c r="E38" s="6">
        <f>SUM(E34:E37)</f>
        <v>8000</v>
      </c>
      <c r="F38" s="24">
        <f>SUM(F34:F37)</f>
        <v>835</v>
      </c>
      <c r="G38" s="24">
        <f>SUM(G34:G37)</f>
        <v>5675</v>
      </c>
      <c r="H38" s="24">
        <f>SUM(H34:H37)</f>
        <v>1490</v>
      </c>
      <c r="I38" s="5">
        <f>SUM(I34:I37)</f>
        <v>8000</v>
      </c>
      <c r="J38" s="4"/>
    </row>
    <row r="39" spans="1:10" ht="16" thickTop="1" x14ac:dyDescent="0.2">
      <c r="C39" s="8"/>
      <c r="D39" s="7"/>
      <c r="E39" s="3"/>
      <c r="F39" s="4"/>
      <c r="G39" s="4"/>
      <c r="H39" s="4"/>
      <c r="I39" s="4"/>
      <c r="J39" s="4"/>
    </row>
    <row r="40" spans="1:10" x14ac:dyDescent="0.2">
      <c r="C40" s="8"/>
      <c r="D40" s="7"/>
      <c r="E40" s="3"/>
      <c r="F40" s="4"/>
      <c r="G40" s="4"/>
      <c r="H40" s="4"/>
      <c r="I40" s="4"/>
      <c r="J40" s="4"/>
    </row>
    <row r="41" spans="1:10" ht="16" thickBot="1" x14ac:dyDescent="0.25">
      <c r="C41" s="27" t="s">
        <v>2</v>
      </c>
      <c r="D41" s="27"/>
      <c r="E41" s="2">
        <f>+E23+E19+E13+E38+E30</f>
        <v>36800</v>
      </c>
      <c r="F41" s="16">
        <f>SUM(F13:F40)</f>
        <v>25403.333333333336</v>
      </c>
      <c r="G41" s="16">
        <f>SUM(G13:G40)</f>
        <v>17083.333333333336</v>
      </c>
      <c r="H41" s="16">
        <f>SUM(H13:H40)</f>
        <v>29113.333333333336</v>
      </c>
      <c r="I41" s="2">
        <f>+I23+I19+I13+I38+I30</f>
        <v>36800</v>
      </c>
    </row>
    <row r="42" spans="1:10" ht="16" thickTop="1" x14ac:dyDescent="0.2"/>
    <row r="43" spans="1:10" x14ac:dyDescent="0.2">
      <c r="E43" s="22"/>
    </row>
    <row r="44" spans="1:10" x14ac:dyDescent="0.2">
      <c r="E44" s="22"/>
    </row>
    <row r="45" spans="1:10" x14ac:dyDescent="0.2">
      <c r="E45" s="22"/>
    </row>
  </sheetData>
  <mergeCells count="5">
    <mergeCell ref="C16:D16"/>
    <mergeCell ref="C1:D1"/>
    <mergeCell ref="F1:H1"/>
    <mergeCell ref="C11:D11"/>
    <mergeCell ref="C21:D21"/>
  </mergeCells>
  <pageMargins left="0.7" right="0.7" top="0.75" bottom="0.75" header="0.3" footer="0.3"/>
  <pageSetup paperSize="9" scale="51" orientation="portrait" horizontalDpi="0" verticalDpi="0"/>
  <colBreaks count="1" manualBreakCount="1">
    <brk id="9" max="82" man="1"/>
  </colBreaks>
  <ignoredErrors>
    <ignoredError sqref="I6:I7 I15:I16 I35:I36 I14 I17:I18 I37 I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 &amp; Budget </vt:lpstr>
      <vt:lpstr>'Cash Flow &amp; Budget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2021-05-21T15:09:41Z</cp:lastPrinted>
  <dcterms:created xsi:type="dcterms:W3CDTF">2021-05-10T08:00:16Z</dcterms:created>
  <dcterms:modified xsi:type="dcterms:W3CDTF">2021-09-29T05:08:29Z</dcterms:modified>
</cp:coreProperties>
</file>